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251" documentId="8_{051A18E9-A140-454B-9CBD-3F2B57C5097E}" xr6:coauthVersionLast="47" xr6:coauthVersionMax="47" xr10:uidLastSave="{4140F039-84FD-4774-BB77-1BE58CF62B27}"/>
  <bookViews>
    <workbookView xWindow="-103" yWindow="-103" windowWidth="24892" windowHeight="15943" xr2:uid="{E263B0B5-B697-46DC-8A5E-FCD82A125C8B}"/>
  </bookViews>
  <sheets>
    <sheet name="Information" sheetId="4" r:id="rId1"/>
    <sheet name="Budgets" sheetId="1" r:id="rId2"/>
    <sheet name="Manufacturing Accoun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3" i="2"/>
  <c r="C10" i="2"/>
  <c r="C8" i="2"/>
  <c r="C6" i="2"/>
  <c r="E4" i="1"/>
  <c r="E5" i="1"/>
  <c r="E6" i="1"/>
  <c r="E7" i="1"/>
  <c r="E8" i="1"/>
  <c r="E9" i="1"/>
  <c r="E13" i="4"/>
  <c r="E12" i="4"/>
  <c r="E11" i="4"/>
  <c r="E10" i="4"/>
  <c r="E5" i="4"/>
  <c r="E7" i="4"/>
  <c r="E6" i="4"/>
</calcChain>
</file>

<file path=xl/sharedStrings.xml><?xml version="1.0" encoding="utf-8"?>
<sst xmlns="http://schemas.openxmlformats.org/spreadsheetml/2006/main" count="49" uniqueCount="40">
  <si>
    <t>Units</t>
  </si>
  <si>
    <t>Fixed £</t>
  </si>
  <si>
    <t>Variable £</t>
  </si>
  <si>
    <t>Total £</t>
  </si>
  <si>
    <t>Add</t>
  </si>
  <si>
    <t>Subtract</t>
  </si>
  <si>
    <t>Multiply</t>
  </si>
  <si>
    <t>Divided</t>
  </si>
  <si>
    <t>Integer 1</t>
  </si>
  <si>
    <t>Integer 2</t>
  </si>
  <si>
    <t>Sum</t>
  </si>
  <si>
    <t>Budget £</t>
  </si>
  <si>
    <t>Actual £</t>
  </si>
  <si>
    <t>Variance £</t>
  </si>
  <si>
    <t>Significant/Not Significant</t>
  </si>
  <si>
    <t xml:space="preserve">Adverse/Favourable </t>
  </si>
  <si>
    <t>Sales Income</t>
  </si>
  <si>
    <t>Direct labour</t>
  </si>
  <si>
    <t>Direct materials</t>
  </si>
  <si>
    <t>Factory overheads</t>
  </si>
  <si>
    <t>Administration</t>
  </si>
  <si>
    <t>Sales &amp; distribution</t>
  </si>
  <si>
    <t>A</t>
  </si>
  <si>
    <t>F</t>
  </si>
  <si>
    <t>NS</t>
  </si>
  <si>
    <t>S</t>
  </si>
  <si>
    <t>Manufacturing Account</t>
  </si>
  <si>
    <t>Opening inventory of raw materials</t>
  </si>
  <si>
    <t>Purchases of raw materials</t>
  </si>
  <si>
    <t>Closing inventory of raw materials</t>
  </si>
  <si>
    <t>DIRECT MATERIALS USED</t>
  </si>
  <si>
    <t>DIRECT COST</t>
  </si>
  <si>
    <t>Manufacturing overheads</t>
  </si>
  <si>
    <t>MANUFACTURING COST</t>
  </si>
  <si>
    <t>Opening work-in-progress</t>
  </si>
  <si>
    <t>Closing work-in-progress</t>
  </si>
  <si>
    <t>COST OF GOODS MANUFACTURED</t>
  </si>
  <si>
    <t>Opening inventory of finished goods</t>
  </si>
  <si>
    <t>Closing inventory of finished goods</t>
  </si>
  <si>
    <t>COST OF GOODS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</si>
</sst>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3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/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0" fillId="0" borderId="14" xfId="0" applyNumberFormat="1" applyBorder="1"/>
    <xf numFmtId="3" fontId="0" fillId="0" borderId="10" xfId="0" applyNumberFormat="1" applyBorder="1"/>
    <xf numFmtId="0" fontId="1" fillId="0" borderId="2" xfId="0" applyFont="1" applyBorder="1"/>
    <xf numFmtId="3" fontId="1" fillId="0" borderId="1" xfId="0" applyNumberFormat="1" applyFont="1" applyBorder="1"/>
    <xf numFmtId="0" fontId="1" fillId="0" borderId="4" xfId="0" applyFont="1" applyBorder="1"/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28</xdr:row>
      <xdr:rowOff>21771</xdr:rowOff>
    </xdr:from>
    <xdr:to>
      <xdr:col>5</xdr:col>
      <xdr:colOff>478974</xdr:colOff>
      <xdr:row>31</xdr:row>
      <xdr:rowOff>16328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8F19F0-623A-64A1-E93F-19102652EC38}"/>
            </a:ext>
          </a:extLst>
        </xdr:cNvPr>
        <xdr:cNvSpPr txBox="1"/>
      </xdr:nvSpPr>
      <xdr:spPr>
        <a:xfrm>
          <a:off x="653145" y="5203371"/>
          <a:ext cx="3733800" cy="549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All</a:t>
          </a:r>
          <a:r>
            <a:rPr lang="en-GB" sz="1100" baseline="0"/>
            <a:t> information in this spreadsheet is (c) Quo Vadimus Media Ltd, and should not be reproduced without permission.</a:t>
          </a:r>
          <a:endParaRPr lang="en-GB" sz="1100"/>
        </a:p>
      </xdr:txBody>
    </xdr:sp>
    <xdr:clientData/>
  </xdr:twoCellAnchor>
  <xdr:twoCellAnchor>
    <xdr:from>
      <xdr:col>1</xdr:col>
      <xdr:colOff>10885</xdr:colOff>
      <xdr:row>23</xdr:row>
      <xdr:rowOff>16329</xdr:rowOff>
    </xdr:from>
    <xdr:to>
      <xdr:col>5</xdr:col>
      <xdr:colOff>478972</xdr:colOff>
      <xdr:row>27</xdr:row>
      <xdr:rowOff>27214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6A83E4-78C0-5901-6BD5-A09BB605CD96}"/>
            </a:ext>
          </a:extLst>
        </xdr:cNvPr>
        <xdr:cNvSpPr txBox="1"/>
      </xdr:nvSpPr>
      <xdr:spPr>
        <a:xfrm>
          <a:off x="664028" y="4272643"/>
          <a:ext cx="3722915" cy="751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This workbook</a:t>
          </a:r>
          <a:r>
            <a:rPr lang="en-GB" sz="1100" baseline="0"/>
            <a:t> has been created to demonstrate the materials in chapter 6 of the Principles of Costing Study Guide, published by Quo Vadimus Media Ltd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833E-3BDE-4F5E-B3B7-11739108B520}">
  <dimension ref="B4:E13"/>
  <sheetViews>
    <sheetView tabSelected="1" workbookViewId="0">
      <selection activeCell="E5" sqref="E5"/>
    </sheetView>
  </sheetViews>
  <sheetFormatPr defaultRowHeight="14.6" x14ac:dyDescent="0.4"/>
  <cols>
    <col min="2" max="2" width="10.3828125" customWidth="1"/>
    <col min="3" max="4" width="11.53515625" customWidth="1"/>
    <col min="5" max="5" width="12.53515625" customWidth="1"/>
  </cols>
  <sheetData>
    <row r="4" spans="2:5" x14ac:dyDescent="0.4">
      <c r="B4" s="6" t="s">
        <v>0</v>
      </c>
      <c r="C4" s="7" t="s">
        <v>1</v>
      </c>
      <c r="D4" s="8" t="s">
        <v>2</v>
      </c>
      <c r="E4" s="9" t="s">
        <v>3</v>
      </c>
    </row>
    <row r="5" spans="2:5" x14ac:dyDescent="0.4">
      <c r="B5" s="10">
        <v>1000</v>
      </c>
      <c r="C5" s="11">
        <v>4000</v>
      </c>
      <c r="D5" s="12">
        <v>6000</v>
      </c>
      <c r="E5" s="13">
        <f>SUM(C5:D5)</f>
        <v>10000</v>
      </c>
    </row>
    <row r="6" spans="2:5" x14ac:dyDescent="0.4">
      <c r="B6" s="10">
        <v>2000</v>
      </c>
      <c r="C6" s="11">
        <v>4000</v>
      </c>
      <c r="D6" s="12">
        <v>12000</v>
      </c>
      <c r="E6" s="13">
        <f t="shared" ref="E6:E7" si="0">SUM(C6:D6)</f>
        <v>16000</v>
      </c>
    </row>
    <row r="7" spans="2:5" x14ac:dyDescent="0.4">
      <c r="B7" s="14">
        <v>3000</v>
      </c>
      <c r="C7" s="15">
        <v>4000</v>
      </c>
      <c r="D7" s="16">
        <v>18000</v>
      </c>
      <c r="E7" s="17">
        <f t="shared" si="0"/>
        <v>22000</v>
      </c>
    </row>
    <row r="9" spans="2:5" x14ac:dyDescent="0.4">
      <c r="B9" s="5" t="s">
        <v>8</v>
      </c>
      <c r="C9" s="3"/>
      <c r="D9" s="3" t="s">
        <v>9</v>
      </c>
      <c r="E9" s="4" t="s">
        <v>10</v>
      </c>
    </row>
    <row r="10" spans="2:5" x14ac:dyDescent="0.4">
      <c r="B10" s="18">
        <v>8</v>
      </c>
      <c r="C10" t="s">
        <v>4</v>
      </c>
      <c r="D10">
        <v>4</v>
      </c>
      <c r="E10" s="19">
        <f>SUM(B10+D10)</f>
        <v>12</v>
      </c>
    </row>
    <row r="11" spans="2:5" x14ac:dyDescent="0.4">
      <c r="B11" s="18">
        <v>8</v>
      </c>
      <c r="C11" t="s">
        <v>5</v>
      </c>
      <c r="D11">
        <v>4</v>
      </c>
      <c r="E11" s="19">
        <f>SUM(B11-D11)</f>
        <v>4</v>
      </c>
    </row>
    <row r="12" spans="2:5" x14ac:dyDescent="0.4">
      <c r="B12" s="18">
        <v>8</v>
      </c>
      <c r="C12" t="s">
        <v>6</v>
      </c>
      <c r="D12">
        <v>4</v>
      </c>
      <c r="E12" s="19">
        <f>SUM(B12*D12)</f>
        <v>32</v>
      </c>
    </row>
    <row r="13" spans="2:5" x14ac:dyDescent="0.4">
      <c r="B13" s="20">
        <v>8</v>
      </c>
      <c r="C13" s="21" t="s">
        <v>7</v>
      </c>
      <c r="D13" s="21">
        <v>4</v>
      </c>
      <c r="E13" s="22">
        <f>SUM(B13/D13)</f>
        <v>2</v>
      </c>
    </row>
  </sheetData>
  <pageMargins left="0.7" right="0.7" top="0.75" bottom="0.75" header="0.3" footer="0.3"/>
  <pageSetup paperSize="9" orientation="portrait" r:id="rId1"/>
  <ignoredErrors>
    <ignoredError sqref="E5:E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C794-195C-47DF-813B-300409E57F9E}">
  <dimension ref="A3:I9"/>
  <sheetViews>
    <sheetView workbookViewId="0">
      <selection activeCell="J15" sqref="J15"/>
    </sheetView>
  </sheetViews>
  <sheetFormatPr defaultRowHeight="14.6" x14ac:dyDescent="0.4"/>
  <cols>
    <col min="2" max="2" width="21.23046875" customWidth="1"/>
    <col min="3" max="3" width="10.3828125" customWidth="1"/>
    <col min="4" max="4" width="11.765625" customWidth="1"/>
    <col min="6" max="6" width="8.07421875" customWidth="1"/>
  </cols>
  <sheetData>
    <row r="3" spans="1:9" ht="42" customHeight="1" x14ac:dyDescent="0.4">
      <c r="A3" s="23"/>
      <c r="B3" s="24"/>
      <c r="C3" s="27" t="s">
        <v>11</v>
      </c>
      <c r="D3" s="27" t="s">
        <v>12</v>
      </c>
      <c r="E3" s="27" t="s">
        <v>13</v>
      </c>
      <c r="F3" s="27" t="s">
        <v>15</v>
      </c>
      <c r="G3" s="27" t="s">
        <v>14</v>
      </c>
      <c r="H3" s="23"/>
      <c r="I3" s="23"/>
    </row>
    <row r="4" spans="1:9" x14ac:dyDescent="0.4">
      <c r="B4" s="28" t="s">
        <v>16</v>
      </c>
      <c r="C4" s="25">
        <v>820000</v>
      </c>
      <c r="D4" s="25">
        <v>815000</v>
      </c>
      <c r="E4" s="26">
        <f>SUM(D4-C4)</f>
        <v>-5000</v>
      </c>
      <c r="F4" s="1" t="s">
        <v>22</v>
      </c>
      <c r="G4" s="1" t="s">
        <v>24</v>
      </c>
    </row>
    <row r="5" spans="1:9" x14ac:dyDescent="0.4">
      <c r="B5" s="2" t="s">
        <v>17</v>
      </c>
      <c r="C5" s="25">
        <v>265000</v>
      </c>
      <c r="D5" s="25">
        <v>256000</v>
      </c>
      <c r="E5" s="26">
        <f t="shared" ref="E5:E9" si="0">SUM(C5-D5)</f>
        <v>9000</v>
      </c>
      <c r="F5" s="1" t="s">
        <v>23</v>
      </c>
      <c r="G5" s="1" t="s">
        <v>25</v>
      </c>
    </row>
    <row r="6" spans="1:9" x14ac:dyDescent="0.4">
      <c r="B6" s="2" t="s">
        <v>18</v>
      </c>
      <c r="C6" s="25">
        <v>176000</v>
      </c>
      <c r="D6" s="25">
        <v>183000</v>
      </c>
      <c r="E6" s="26">
        <f t="shared" si="0"/>
        <v>-7000</v>
      </c>
      <c r="F6" s="1" t="s">
        <v>22</v>
      </c>
      <c r="G6" s="1" t="s">
        <v>25</v>
      </c>
    </row>
    <row r="7" spans="1:9" x14ac:dyDescent="0.4">
      <c r="B7" s="2" t="s">
        <v>19</v>
      </c>
      <c r="C7" s="25">
        <v>200000</v>
      </c>
      <c r="D7" s="25">
        <v>198000</v>
      </c>
      <c r="E7" s="26">
        <f t="shared" si="0"/>
        <v>2000</v>
      </c>
      <c r="F7" s="1" t="s">
        <v>23</v>
      </c>
      <c r="G7" s="1" t="s">
        <v>24</v>
      </c>
    </row>
    <row r="8" spans="1:9" x14ac:dyDescent="0.4">
      <c r="B8" s="2" t="s">
        <v>20</v>
      </c>
      <c r="C8" s="25">
        <v>96500</v>
      </c>
      <c r="D8" s="25">
        <v>94000</v>
      </c>
      <c r="E8" s="26">
        <f t="shared" si="0"/>
        <v>2500</v>
      </c>
      <c r="F8" s="1" t="s">
        <v>23</v>
      </c>
      <c r="G8" s="1" t="s">
        <v>24</v>
      </c>
    </row>
    <row r="9" spans="1:9" x14ac:dyDescent="0.4">
      <c r="B9" s="2" t="s">
        <v>21</v>
      </c>
      <c r="C9" s="25">
        <v>111000</v>
      </c>
      <c r="D9" s="25">
        <v>114500</v>
      </c>
      <c r="E9" s="26">
        <f t="shared" si="0"/>
        <v>-3500</v>
      </c>
      <c r="F9" s="1" t="s">
        <v>22</v>
      </c>
      <c r="G9" s="1" t="s">
        <v>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15BC-744E-4080-8EE3-A01CF1509651}">
  <dimension ref="B1:D16"/>
  <sheetViews>
    <sheetView showFormulas="1" workbookViewId="0">
      <selection activeCell="B22" sqref="B22"/>
    </sheetView>
  </sheetViews>
  <sheetFormatPr defaultRowHeight="14.6" x14ac:dyDescent="0.4"/>
  <cols>
    <col min="2" max="2" width="37.23046875" customWidth="1"/>
    <col min="3" max="3" width="17.61328125" customWidth="1"/>
  </cols>
  <sheetData>
    <row r="1" spans="2:4" x14ac:dyDescent="0.4">
      <c r="B1" s="29"/>
      <c r="C1" s="29"/>
      <c r="D1" s="29"/>
    </row>
    <row r="2" spans="2:4" x14ac:dyDescent="0.4">
      <c r="B2" s="30" t="s">
        <v>26</v>
      </c>
      <c r="C2" s="31"/>
      <c r="D2" s="29"/>
    </row>
    <row r="3" spans="2:4" x14ac:dyDescent="0.4">
      <c r="B3" s="18" t="s">
        <v>27</v>
      </c>
      <c r="C3" s="32">
        <v>30000</v>
      </c>
    </row>
    <row r="4" spans="2:4" x14ac:dyDescent="0.4">
      <c r="B4" s="18" t="s">
        <v>28</v>
      </c>
      <c r="C4" s="33">
        <v>25000</v>
      </c>
    </row>
    <row r="5" spans="2:4" x14ac:dyDescent="0.4">
      <c r="B5" s="18" t="s">
        <v>29</v>
      </c>
      <c r="C5" s="33">
        <v>11000</v>
      </c>
    </row>
    <row r="6" spans="2:4" x14ac:dyDescent="0.4">
      <c r="B6" s="34" t="s">
        <v>30</v>
      </c>
      <c r="C6" s="35">
        <f>SUM(C3+C4-C5)</f>
        <v>44000</v>
      </c>
    </row>
    <row r="7" spans="2:4" x14ac:dyDescent="0.4">
      <c r="B7" s="18" t="s">
        <v>17</v>
      </c>
      <c r="C7" s="33">
        <v>15000</v>
      </c>
    </row>
    <row r="8" spans="2:4" x14ac:dyDescent="0.4">
      <c r="B8" s="34" t="s">
        <v>31</v>
      </c>
      <c r="C8" s="35">
        <f>SUM(C6+C7)</f>
        <v>59000</v>
      </c>
    </row>
    <row r="9" spans="2:4" x14ac:dyDescent="0.4">
      <c r="B9" s="18" t="s">
        <v>32</v>
      </c>
      <c r="C9" s="33">
        <v>21000</v>
      </c>
    </row>
    <row r="10" spans="2:4" x14ac:dyDescent="0.4">
      <c r="B10" s="34" t="s">
        <v>33</v>
      </c>
      <c r="C10" s="35">
        <f>SUM(C8+C9)</f>
        <v>80000</v>
      </c>
    </row>
    <row r="11" spans="2:4" x14ac:dyDescent="0.4">
      <c r="B11" s="18" t="s">
        <v>34</v>
      </c>
      <c r="C11" s="33">
        <v>8000</v>
      </c>
    </row>
    <row r="12" spans="2:4" x14ac:dyDescent="0.4">
      <c r="B12" s="18" t="s">
        <v>35</v>
      </c>
      <c r="C12" s="33">
        <v>10000</v>
      </c>
    </row>
    <row r="13" spans="2:4" x14ac:dyDescent="0.4">
      <c r="B13" s="34" t="s">
        <v>36</v>
      </c>
      <c r="C13" s="35">
        <f>SUM(C10+C11-C12)</f>
        <v>78000</v>
      </c>
    </row>
    <row r="14" spans="2:4" x14ac:dyDescent="0.4">
      <c r="B14" s="18" t="s">
        <v>37</v>
      </c>
      <c r="C14" s="33">
        <v>21000</v>
      </c>
    </row>
    <row r="15" spans="2:4" x14ac:dyDescent="0.4">
      <c r="B15" s="18" t="s">
        <v>38</v>
      </c>
      <c r="C15" s="33">
        <v>17000</v>
      </c>
    </row>
    <row r="16" spans="2:4" x14ac:dyDescent="0.4">
      <c r="B16" s="36" t="s">
        <v>39</v>
      </c>
      <c r="C16" s="37">
        <f>SUM(C13+C14-C15)</f>
        <v>82000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Budgets</vt:lpstr>
      <vt:lpstr>Manufacturing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2023-08-22T13:36:55Z</dcterms:created>
  <dcterms:modified xsi:type="dcterms:W3CDTF">2023-08-22T13:37:00Z</dcterms:modified>
</cp:coreProperties>
</file>